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250" windowHeight="12060" activeTab="3"/>
  </bookViews>
  <sheets>
    <sheet name="표지" sheetId="2" r:id="rId1"/>
    <sheet name="총칙" sheetId="1" r:id="rId2"/>
    <sheet name="예산총괄개요" sheetId="3" r:id="rId3"/>
    <sheet name="예산총괄개요 (2)" sheetId="4" r:id="rId4"/>
  </sheets>
  <definedNames>
    <definedName name="_xlnm.Print_Area" localSheetId="2">예산총괄개요!$A$3:$K$26</definedName>
    <definedName name="_xlnm.Print_Area" localSheetId="3">'예산총괄개요 (2)'!$A$3:$K$25</definedName>
    <definedName name="_xlnm.Print_Area" localSheetId="1">총칙!$A$1:$K$23</definedName>
  </definedNames>
  <calcPr calcId="144525"/>
</workbook>
</file>

<file path=xl/calcChain.xml><?xml version="1.0" encoding="utf-8"?>
<calcChain xmlns="http://schemas.openxmlformats.org/spreadsheetml/2006/main">
  <c r="H20" i="3" l="1"/>
  <c r="C20" i="3"/>
  <c r="I20" i="3" l="1"/>
  <c r="J20" i="3" s="1"/>
  <c r="J25" i="3"/>
  <c r="I28" i="3"/>
  <c r="H28" i="3"/>
  <c r="D28" i="3"/>
  <c r="C28" i="3"/>
  <c r="E26" i="3"/>
  <c r="F26" i="3" s="1"/>
  <c r="E25" i="3"/>
  <c r="F25" i="3" s="1"/>
  <c r="J24" i="3"/>
  <c r="K24" i="3" s="1"/>
  <c r="E24" i="3"/>
  <c r="F24" i="3" s="1"/>
  <c r="J23" i="3"/>
  <c r="K23" i="3" s="1"/>
  <c r="E23" i="3"/>
  <c r="F23" i="3" s="1"/>
  <c r="J22" i="3"/>
  <c r="K22" i="3" s="1"/>
  <c r="E22" i="3"/>
  <c r="F22" i="3" s="1"/>
  <c r="J21" i="3"/>
  <c r="E21" i="3"/>
  <c r="F21" i="3" s="1"/>
  <c r="D20" i="3"/>
  <c r="E20" i="3" s="1"/>
  <c r="F20" i="3" s="1"/>
  <c r="J28" i="3" l="1"/>
  <c r="K20" i="3"/>
  <c r="E28" i="3"/>
  <c r="K21" i="3"/>
</calcChain>
</file>

<file path=xl/sharedStrings.xml><?xml version="1.0" encoding="utf-8"?>
<sst xmlns="http://schemas.openxmlformats.org/spreadsheetml/2006/main" count="84" uniqueCount="75">
  <si>
    <t>제  1  조</t>
    <phoneticPr fontId="6" type="noConversion"/>
  </si>
  <si>
    <t>제  2  조</t>
    <phoneticPr fontId="6" type="noConversion"/>
  </si>
  <si>
    <t>제  3  조</t>
    <phoneticPr fontId="6" type="noConversion"/>
  </si>
  <si>
    <t>제  4  조</t>
    <phoneticPr fontId="6" type="noConversion"/>
  </si>
  <si>
    <t>예산회계법, 보조금의 예산 및 관리에 관한 법률과 사회복지법인, 사회복지시설, 재무회계규칙 정관의 관계규정을 준수하여야 하며,</t>
    <phoneticPr fontId="6" type="noConversion"/>
  </si>
  <si>
    <t>예산 집행상 부득이 예산과목간의 금액을 변경하고자 할 때는 관계규정에 따라 전용하여 집행할 수 있다.</t>
    <phoneticPr fontId="6" type="noConversion"/>
  </si>
  <si>
    <t>단, 동일 항내의 목간전용이 불가피한 경우에는 법인대표이사(또는 시설의 장)에게 그 권한을 위임한다.</t>
    <phoneticPr fontId="6" type="noConversion"/>
  </si>
  <si>
    <t>제  5  조</t>
    <phoneticPr fontId="6" type="noConversion"/>
  </si>
  <si>
    <t>국가 또는 지자체로부터 교부된 보조금 및 수익자 부담경비 등은 추가경정예산 성립 이전에 사용할 수 있으며,</t>
    <phoneticPr fontId="6" type="noConversion"/>
  </si>
  <si>
    <t>이는 차기 추가경정예산에 반영해야 한다.</t>
    <phoneticPr fontId="6" type="noConversion"/>
  </si>
  <si>
    <t>제  6  조</t>
    <phoneticPr fontId="6" type="noConversion"/>
  </si>
  <si>
    <t>단위 : 천원</t>
    <phoneticPr fontId="6" type="noConversion"/>
  </si>
  <si>
    <t>세     입</t>
    <phoneticPr fontId="6" type="noConversion"/>
  </si>
  <si>
    <t>세     출</t>
    <phoneticPr fontId="6" type="noConversion"/>
  </si>
  <si>
    <t>과    목</t>
    <phoneticPr fontId="6" type="noConversion"/>
  </si>
  <si>
    <t>예산액</t>
    <phoneticPr fontId="6" type="noConversion"/>
  </si>
  <si>
    <t>증감(B-A)</t>
    <phoneticPr fontId="6" type="noConversion"/>
  </si>
  <si>
    <t>금 액</t>
  </si>
  <si>
    <t>비율(%)</t>
  </si>
  <si>
    <t>합계</t>
    <phoneticPr fontId="6" type="noConversion"/>
  </si>
  <si>
    <t>사업수입</t>
    <phoneticPr fontId="6" type="noConversion"/>
  </si>
  <si>
    <t>사무비</t>
    <phoneticPr fontId="6" type="noConversion"/>
  </si>
  <si>
    <t>보조금수입</t>
    <phoneticPr fontId="6" type="noConversion"/>
  </si>
  <si>
    <t>재산조성비</t>
    <phoneticPr fontId="6" type="noConversion"/>
  </si>
  <si>
    <t>후원금수입</t>
    <phoneticPr fontId="6" type="noConversion"/>
  </si>
  <si>
    <t>사업비</t>
    <phoneticPr fontId="6" type="noConversion"/>
  </si>
  <si>
    <t>전입금</t>
    <phoneticPr fontId="6" type="noConversion"/>
  </si>
  <si>
    <t>예비비 및  
기타</t>
    <phoneticPr fontId="6" type="noConversion"/>
  </si>
  <si>
    <t>이월금</t>
    <phoneticPr fontId="6" type="noConversion"/>
  </si>
  <si>
    <t>잡수입</t>
    <phoneticPr fontId="6" type="noConversion"/>
  </si>
  <si>
    <t>해운대장애인근로사업장</t>
    <phoneticPr fontId="6" type="noConversion"/>
  </si>
  <si>
    <t>`</t>
    <phoneticPr fontId="6" type="noConversion"/>
  </si>
  <si>
    <t>2020년도 장애인근로사업장 및 장애인전용목욕탕</t>
    <phoneticPr fontId="6" type="noConversion"/>
  </si>
  <si>
    <r>
      <t>해운대장애인근로사업장의 예산편성 및 지침은 기본적으로 ┌사회복지법인 및 사회복지시설 재무,회계규칙┘(시행 2019. 09. 27.)</t>
    </r>
    <r>
      <rPr>
        <sz val="9"/>
        <rFont val="굴림체"/>
        <family val="3"/>
        <charset val="129"/>
      </rPr>
      <t>&lt;별첨1&gt;</t>
    </r>
    <r>
      <rPr>
        <sz val="12"/>
        <rFont val="굴림체"/>
        <family val="3"/>
        <charset val="129"/>
      </rPr>
      <t>을 바탕으로하며 이를 따른다.</t>
    </r>
    <phoneticPr fontId="6" type="noConversion"/>
  </si>
  <si>
    <t>세    입</t>
    <phoneticPr fontId="6" type="noConversion"/>
  </si>
  <si>
    <t>세   출</t>
    <phoneticPr fontId="6" type="noConversion"/>
  </si>
  <si>
    <t>-</t>
    <phoneticPr fontId="6" type="noConversion"/>
  </si>
  <si>
    <t>준비금 및  
기타</t>
    <phoneticPr fontId="6" type="noConversion"/>
  </si>
  <si>
    <t>1차 추경 세입·세출 예산서</t>
    <phoneticPr fontId="6" type="noConversion"/>
  </si>
  <si>
    <t>해운대장애인근로사업장 2020년 1차 추경 예산 총칙</t>
    <phoneticPr fontId="6" type="noConversion"/>
  </si>
  <si>
    <t>이월금 336,789,799원, 잡수입 352,000원이며 그 내역은 명세와 같다.</t>
    <phoneticPr fontId="6" type="noConversion"/>
  </si>
  <si>
    <t>해운대장애인근로사업장 2020년 1차 추경 예산 세입·세출예산안 개요</t>
    <phoneticPr fontId="6" type="noConversion"/>
  </si>
  <si>
    <t>2020년 1차 추경
예산(B)</t>
    <phoneticPr fontId="6" type="noConversion"/>
  </si>
  <si>
    <t>1) 2020년 확정내시반영 종사자 급여인상으로 인한 사무비증가 (법인이사회 결의에 따른 직무수당 인상)</t>
    <phoneticPr fontId="6" type="noConversion"/>
  </si>
  <si>
    <t>1) 코로나19로인한 휴장 및 거래처 경기악화로 사업수입 전년도 결산액보다 2천8백여만원 적게 편성</t>
    <phoneticPr fontId="6" type="noConversion"/>
  </si>
  <si>
    <t>2) 2020년 종사자 기준급여 인상반영 및 장애인목욕탕 운영보조금 2천만원 증액 편성</t>
    <phoneticPr fontId="6" type="noConversion"/>
  </si>
  <si>
    <t xml:space="preserve">   장애인목욕탕 이용자 수 증대를 위한 기관홍보비 추가 1백만원 편성</t>
    <phoneticPr fontId="6" type="noConversion"/>
  </si>
  <si>
    <t>4) 전년도 결산후 잔액조정으로 이월금 증가</t>
    <phoneticPr fontId="6" type="noConversion"/>
  </si>
  <si>
    <t>3) 후원금수입 전년도 결산액 규모로 편성(국민은행 정기후원금과 CMS비지정후원금)</t>
    <phoneticPr fontId="6" type="noConversion"/>
  </si>
  <si>
    <t>2020년도 1차 추경 예산 세입,세출 예산은 1,315,731,939원이며, 2020년도 1차 추경 예산의 수입과 지출의 구체적인 내용은 다음과 같이 한다.</t>
    <phoneticPr fontId="6" type="noConversion"/>
  </si>
  <si>
    <t xml:space="preserve">세입예산은 사업수입 446,500,000원, 보조금수입 468,030,140원, 후원금수입 4,060,000원, 전입금 60,000,000원, </t>
    <phoneticPr fontId="6" type="noConversion"/>
  </si>
  <si>
    <t xml:space="preserve">   산출내역은 세탁수입 380,000,000원, 임가공수입 60,000,000원, 기타사업비(사회복지현장실습) 200,000원입니다.</t>
    <phoneticPr fontId="6" type="noConversion"/>
  </si>
  <si>
    <t xml:space="preserve">2) 보조금수입이 본예산 대비 28,609,600원 증가하였습니다. 이는 보건복지부 지침에 따른 2020년 장애인직업재활시설 종사자 기준급여 인상반영으로 인건비부분 보조금수입이 증대되었으며, </t>
    <phoneticPr fontId="6" type="noConversion"/>
  </si>
  <si>
    <t xml:space="preserve">   장애인전용목욕탕의 예산금액이 시지침에 따라 기존 50,000,000원에서 70,000,000으로 2천만원 증액 편성되었습니다.</t>
    <phoneticPr fontId="6" type="noConversion"/>
  </si>
  <si>
    <t>3) 후원금수입은 전년도 결산액 규모인 4,060,000원으로 편성하였으며, 후원금수입 산출내역은 전년과 마찬가지로 정기후원자 CMS수입 1,560,000원과 KB국민은행 등 비정기후원금 수입 2,500,000원을 바탕으로 편성하였습니다.</t>
    <phoneticPr fontId="6" type="noConversion"/>
  </si>
  <si>
    <t>4) 법인전입금은 60,000,000원으로 편성하였습니다.</t>
    <phoneticPr fontId="6" type="noConversion"/>
  </si>
  <si>
    <t xml:space="preserve">5) 이월금은 336,789,799원으로 2019년 결산 결과 2020년 본예산 편성시점인 12월초 이후 세탁수입금의 실제 입금분을 반영하니 기존 본예산보다 8,570,939원 적었으며, </t>
    <phoneticPr fontId="6" type="noConversion"/>
  </si>
  <si>
    <t xml:space="preserve">   법인전입금은 12월말 추가입금분이 기존 본예산에 반영되지않아 10,413,394원 많으며, 이월후원금은 예상입금액보다 100,116원이 적게 반영되었습니다.</t>
    <phoneticPr fontId="6" type="noConversion"/>
  </si>
  <si>
    <t>6) 잡수입은 커피자판기 동전수입 및 예금이자로 기존 본예산과 동일하게 352,000원으로 편성하였습니다.</t>
    <phoneticPr fontId="6" type="noConversion"/>
  </si>
  <si>
    <t>세    출</t>
    <phoneticPr fontId="6" type="noConversion"/>
  </si>
  <si>
    <t>3) 사업비는 본예산 대비 2천만원 증액된 559,533,923원으로 편성되었으며 장애인전용목욕탕 운영보조금 2천만원이 증액된 결과입니다.</t>
    <phoneticPr fontId="6" type="noConversion"/>
  </si>
  <si>
    <t xml:space="preserve">  장애인전용목욕탕 운영비의 증액으로 기관목욕탕 홍보비 1백만원이 추가계상되었으며, 기존 주1회 탕목욕 운영에서 주2회로 예정함에 따라 온수보일러 사용 및 전기요금 증가가 예상되어 공공요금을 추가편성하였습니다.</t>
    <phoneticPr fontId="6" type="noConversion"/>
  </si>
  <si>
    <t>4) 예비비는 기존 본예산 대비 23,567,805원 감소한 230,478,722원으로 편성하였습니다. 재산조성비 증액편성으로 인한 예비비 감소영향입니다.</t>
    <phoneticPr fontId="6" type="noConversion"/>
  </si>
  <si>
    <t>1) 코로나19로인한 장애인근로사업장의 휴장 및 거래처 경기악화로 사업수입은 전년도 결산액보다 2천8백여만원 적게 440,000,000원으로 편성하였습니다.</t>
    <phoneticPr fontId="6" type="noConversion"/>
  </si>
  <si>
    <t>해운대장애인근로사업장 2020년 1차 추경 예산 세입·세출예산안 상세개요</t>
    <phoneticPr fontId="6" type="noConversion"/>
  </si>
  <si>
    <t>1) 사무비는 기존 본예산보다 14,609,600원 증액한 420,504,711원으로 편성하였습니다. 2020년 보건복지부 장애인직업재활시설 종사자 기준급여가 인상되어 부산시 확정내시에 반영되었으며,</t>
    <phoneticPr fontId="6" type="noConversion"/>
  </si>
  <si>
    <t xml:space="preserve">   법인이사회의 결의에 따른 종사자 직무수당인상분 또한 반영된 수치입니다. 직무수당은 매월 시설장 60만원, 사무국장 30만원, 직훈교사 2명 60만원, 사무원 20만원, 생산판매기사 10만원으로 의결되었습니다.</t>
    <phoneticPr fontId="6" type="noConversion"/>
  </si>
  <si>
    <t>2020년
예산(A)</t>
    <phoneticPr fontId="6" type="noConversion"/>
  </si>
  <si>
    <t>세출예산은 사무비 420,504,711원, 재산조성비 46,852,944원, 사업비 559,533,923원, 예비비 및 기타 230,478,722원, 준비금 53,361,639원이며 그 내역은 명세와 같다.</t>
    <phoneticPr fontId="6" type="noConversion"/>
  </si>
  <si>
    <t>3) 장애인목욕탕 운영횟수 증가계획에 따른 목욕탕 공공요금 추가증액</t>
    <phoneticPr fontId="6" type="noConversion"/>
  </si>
  <si>
    <t>4) 재산조성비 증액 편성으로 인한 예비비 및 준비금 감소</t>
    <phoneticPr fontId="6" type="noConversion"/>
  </si>
  <si>
    <t>2) 재산조성비는 본예산 대비 25,860,144원 증액편성하여 46,852,944원이며 전기보일러 수리예정비용 18,000,000원과 사무실집기교체비용 6,550,000원이 포함된 수치입니다.</t>
    <phoneticPr fontId="6" type="noConversion"/>
  </si>
  <si>
    <t>5) 준비금은 58,361,639원으로 6,550,000원 감소편성되었으며 시설 노후화에 대비한 시설환경 개선 준비금 목적입니다.</t>
    <phoneticPr fontId="6" type="noConversion"/>
  </si>
  <si>
    <t xml:space="preserve">   사무실 및 회의실 집기교체비용 6,550,000원이 포함</t>
    <phoneticPr fontId="6" type="noConversion"/>
  </si>
  <si>
    <t>2) 재산조성비 증액편성 금액 중 전기보일러 노후화에 따른 수리비용 18,000,000원,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</si>
</sst>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#,##0,"/>
    <numFmt numFmtId="178" formatCode="_-* #,##0.00_-;\-* #,##0.00_-;_-* &quot;-&quot;_-;_-@_-"/>
    <numFmt numFmtId="179" formatCode="0.0%"/>
    <numFmt numFmtId="180" formatCode="_ * #,##0_ ;_ * \-#,##0_ ;_ * &quot;-&quot;_ ;_ @_ "/>
    <numFmt numFmtId="181" formatCode="_ * #,##0.00_ ;_ * \-#,##0.00_ ;_ * &quot;-&quot;??_ ;_ @_ 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25"/>
      <name val="HY신명조"/>
      <family val="1"/>
      <charset val="129"/>
    </font>
    <font>
      <sz val="12"/>
      <name val="HY신명조"/>
      <family val="1"/>
      <charset val="129"/>
    </font>
    <font>
      <sz val="11"/>
      <name val="HY신명조"/>
      <family val="1"/>
      <charset val="129"/>
    </font>
    <font>
      <b/>
      <sz val="32"/>
      <name val="HY신명조"/>
      <family val="1"/>
      <charset val="129"/>
    </font>
    <font>
      <b/>
      <sz val="26"/>
      <name val="HY신명조"/>
      <family val="1"/>
      <charset val="129"/>
    </font>
    <font>
      <b/>
      <sz val="28"/>
      <name val="HY신명조"/>
      <family val="1"/>
      <charset val="129"/>
    </font>
    <font>
      <sz val="20"/>
      <name val="HY중고딕"/>
      <family val="1"/>
      <charset val="129"/>
    </font>
    <font>
      <sz val="14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7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22" borderId="12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1" borderId="19" applyNumberFormat="0" applyAlignment="0" applyProtection="0">
      <alignment vertical="center"/>
    </xf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31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41" fontId="4" fillId="0" borderId="0" xfId="1" applyFont="1" applyAlignment="1"/>
    <xf numFmtId="41" fontId="7" fillId="0" borderId="0" xfId="1" applyFont="1"/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41" fontId="9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1" fontId="8" fillId="0" borderId="0" xfId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9" fillId="0" borderId="0" xfId="0" applyFont="1"/>
    <xf numFmtId="41" fontId="8" fillId="0" borderId="0" xfId="1" applyFont="1"/>
    <xf numFmtId="0" fontId="8" fillId="2" borderId="4" xfId="0" applyFont="1" applyFill="1" applyBorder="1" applyAlignment="1">
      <alignment horizontal="distributed" vertical="center" indent="1"/>
    </xf>
    <xf numFmtId="41" fontId="8" fillId="2" borderId="4" xfId="1" applyFont="1" applyFill="1" applyBorder="1" applyAlignment="1">
      <alignment horizontal="right" vertical="center"/>
    </xf>
    <xf numFmtId="41" fontId="8" fillId="2" borderId="4" xfId="1" applyFont="1" applyFill="1" applyBorder="1" applyAlignment="1">
      <alignment horizontal="center" vertical="center"/>
    </xf>
    <xf numFmtId="179" fontId="8" fillId="2" borderId="4" xfId="2" applyNumberFormat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vertical="center"/>
    </xf>
    <xf numFmtId="0" fontId="10" fillId="2" borderId="4" xfId="0" applyFont="1" applyFill="1" applyBorder="1" applyAlignment="1">
      <alignment horizontal="distributed" vertical="justify" wrapText="1" indent="1"/>
    </xf>
    <xf numFmtId="41" fontId="8" fillId="0" borderId="0" xfId="0" applyNumberFormat="1" applyFont="1"/>
    <xf numFmtId="0" fontId="8" fillId="2" borderId="0" xfId="0" applyFont="1" applyFill="1" applyBorder="1" applyAlignment="1">
      <alignment horizontal="distributed" vertical="center"/>
    </xf>
    <xf numFmtId="0" fontId="32" fillId="0" borderId="0" xfId="76" applyFont="1">
      <alignment vertical="center"/>
    </xf>
    <xf numFmtId="0" fontId="1" fillId="0" borderId="0" xfId="76">
      <alignment vertical="center"/>
    </xf>
    <xf numFmtId="0" fontId="35" fillId="0" borderId="0" xfId="76" applyFont="1">
      <alignment vertical="center"/>
    </xf>
    <xf numFmtId="0" fontId="37" fillId="0" borderId="0" xfId="76" applyFont="1" applyAlignment="1">
      <alignment horizontal="center" vertical="center"/>
    </xf>
    <xf numFmtId="0" fontId="35" fillId="0" borderId="0" xfId="76" applyFont="1" applyAlignment="1">
      <alignment vertical="center"/>
    </xf>
    <xf numFmtId="0" fontId="35" fillId="0" borderId="0" xfId="76" applyFont="1" applyBorder="1" applyAlignment="1">
      <alignment vertical="center"/>
    </xf>
    <xf numFmtId="0" fontId="1" fillId="0" borderId="0" xfId="76" applyAlignment="1">
      <alignment vertical="center"/>
    </xf>
    <xf numFmtId="177" fontId="8" fillId="25" borderId="4" xfId="0" applyNumberFormat="1" applyFont="1" applyFill="1" applyBorder="1" applyAlignment="1">
      <alignment horizontal="center" vertical="center" wrapText="1"/>
    </xf>
    <xf numFmtId="41" fontId="8" fillId="25" borderId="4" xfId="1" applyFont="1" applyFill="1" applyBorder="1" applyAlignment="1">
      <alignment horizontal="center" vertical="center"/>
    </xf>
    <xf numFmtId="178" fontId="8" fillId="25" borderId="4" xfId="1" applyNumberFormat="1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1" fontId="39" fillId="0" borderId="0" xfId="1" applyFont="1" applyAlignment="1">
      <alignment horizontal="center"/>
    </xf>
    <xf numFmtId="41" fontId="8" fillId="0" borderId="0" xfId="1" applyFont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179" fontId="8" fillId="2" borderId="4" xfId="2" quotePrefix="1" applyNumberFormat="1" applyFont="1" applyFill="1" applyBorder="1" applyAlignment="1">
      <alignment horizontal="center" vertical="center"/>
    </xf>
    <xf numFmtId="176" fontId="8" fillId="0" borderId="2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8" fillId="0" borderId="0" xfId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0" fillId="0" borderId="0" xfId="0" applyFont="1"/>
    <xf numFmtId="41" fontId="39" fillId="0" borderId="0" xfId="1" applyFont="1" applyAlignment="1">
      <alignment horizont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76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1" fontId="8" fillId="0" borderId="9" xfId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33" fillId="0" borderId="0" xfId="76" applyFont="1" applyAlignment="1">
      <alignment horizontal="center" vertical="center"/>
    </xf>
    <xf numFmtId="0" fontId="34" fillId="0" borderId="0" xfId="76" applyFont="1" applyAlignment="1">
      <alignment horizontal="center" vertical="center"/>
    </xf>
    <xf numFmtId="0" fontId="36" fillId="0" borderId="0" xfId="76" applyFont="1" applyAlignment="1">
      <alignment horizontal="center" vertical="center"/>
    </xf>
    <xf numFmtId="0" fontId="38" fillId="0" borderId="0" xfId="76" applyFont="1" applyBorder="1" applyAlignment="1">
      <alignment horizontal="center" vertical="center" wrapText="1"/>
    </xf>
    <xf numFmtId="41" fontId="39" fillId="0" borderId="0" xfId="1" applyFont="1" applyAlignment="1">
      <alignment horizontal="center"/>
    </xf>
    <xf numFmtId="0" fontId="8" fillId="26" borderId="1" xfId="0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177" fontId="8" fillId="25" borderId="1" xfId="0" applyNumberFormat="1" applyFont="1" applyFill="1" applyBorder="1" applyAlignment="1">
      <alignment horizontal="center" vertical="center" wrapText="1"/>
    </xf>
    <xf numFmtId="177" fontId="8" fillId="25" borderId="3" xfId="0" applyNumberFormat="1" applyFont="1" applyFill="1" applyBorder="1" applyAlignment="1">
      <alignment horizontal="center" vertical="center" wrapText="1"/>
    </xf>
    <xf numFmtId="41" fontId="8" fillId="25" borderId="1" xfId="1" applyFont="1" applyFill="1" applyBorder="1" applyAlignment="1">
      <alignment horizontal="center" vertical="center"/>
    </xf>
    <xf numFmtId="41" fontId="8" fillId="25" borderId="3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</cellXfs>
  <cellStyles count="77">
    <cellStyle name="20% - 강조색1 2" xfId="3"/>
    <cellStyle name="20% - 강조색2 2" xfId="4"/>
    <cellStyle name="20% - 강조색3 2" xfId="5"/>
    <cellStyle name="20% - 강조색4 2" xfId="6"/>
    <cellStyle name="20% - 강조색5 2" xfId="7"/>
    <cellStyle name="20% - 강조색6 2" xfId="8"/>
    <cellStyle name="40% - 강조색1 2" xfId="9"/>
    <cellStyle name="40% - 강조색2 2" xfId="10"/>
    <cellStyle name="40% - 강조색3 2" xfId="11"/>
    <cellStyle name="40% - 강조색4 2" xfId="12"/>
    <cellStyle name="40% - 강조색5 2" xfId="13"/>
    <cellStyle name="40% - 강조색6 2" xfId="14"/>
    <cellStyle name="60% - 강조색1 2" xfId="15"/>
    <cellStyle name="60% - 강조색2 2" xfId="16"/>
    <cellStyle name="60% - 강조색3 2" xfId="17"/>
    <cellStyle name="60% - 강조색4 2" xfId="18"/>
    <cellStyle name="60% - 강조색5 2" xfId="19"/>
    <cellStyle name="60% - 강조색6 2" xfId="20"/>
    <cellStyle name="Comma [0]_laroux" xfId="21"/>
    <cellStyle name="Comma_laroux" xfId="22"/>
    <cellStyle name="Currency [0]_laroux" xfId="23"/>
    <cellStyle name="Currency_laroux" xfId="24"/>
    <cellStyle name="Normal_Certs Q2" xfId="25"/>
    <cellStyle name="강조색1 2" xfId="26"/>
    <cellStyle name="강조색2 2" xfId="27"/>
    <cellStyle name="강조색3 2" xfId="28"/>
    <cellStyle name="강조색4 2" xfId="29"/>
    <cellStyle name="강조색5 2" xfId="30"/>
    <cellStyle name="강조색6 2" xfId="31"/>
    <cellStyle name="경고문 2" xfId="32"/>
    <cellStyle name="계산 2" xfId="33"/>
    <cellStyle name="나쁨 2" xfId="34"/>
    <cellStyle name="메모 2" xfId="35"/>
    <cellStyle name="백분율 2" xfId="36"/>
    <cellStyle name="백분율 3" xfId="2"/>
    <cellStyle name="보통 2" xfId="37"/>
    <cellStyle name="설명 텍스트 2" xfId="38"/>
    <cellStyle name="셀 확인 2" xfId="39"/>
    <cellStyle name="쉼표 [0] 2" xfId="40"/>
    <cellStyle name="쉼표 [0] 2 2" xfId="1"/>
    <cellStyle name="쉼표 [0] 2 2 2" xfId="41"/>
    <cellStyle name="쉼표 [0] 2 3" xfId="42"/>
    <cellStyle name="쉼표 [0] 2 3 2" xfId="43"/>
    <cellStyle name="쉼표 [0] 2 4" xfId="44"/>
    <cellStyle name="쉼표 [0] 2 5" xfId="45"/>
    <cellStyle name="쉼표 [0] 3" xfId="46"/>
    <cellStyle name="쉼표 [0] 3 2" xfId="47"/>
    <cellStyle name="쉼표 [0] 4" xfId="48"/>
    <cellStyle name="연결된 셀 2" xfId="49"/>
    <cellStyle name="요약 2" xfId="50"/>
    <cellStyle name="입력 2" xfId="51"/>
    <cellStyle name="제목 1 2" xfId="52"/>
    <cellStyle name="제목 2 2" xfId="53"/>
    <cellStyle name="제목 3 2" xfId="54"/>
    <cellStyle name="제목 4 2" xfId="55"/>
    <cellStyle name="제목 5" xfId="56"/>
    <cellStyle name="좋음 2" xfId="57"/>
    <cellStyle name="출력 2" xfId="58"/>
    <cellStyle name="콤마 [0]_laroux" xfId="59"/>
    <cellStyle name="콤마_laroux" xfId="60"/>
    <cellStyle name="통화 [0] 2" xfId="61"/>
    <cellStyle name="통화 [0] 2 2" xfId="62"/>
    <cellStyle name="표준" xfId="0" builtinId="0"/>
    <cellStyle name="표준 2" xfId="63"/>
    <cellStyle name="표준 2 2" xfId="64"/>
    <cellStyle name="표준 2 3" xfId="65"/>
    <cellStyle name="표준 2 4" xfId="66"/>
    <cellStyle name="표준 2 5" xfId="67"/>
    <cellStyle name="표준 2_2010년2차추경예산" xfId="68"/>
    <cellStyle name="표준 3" xfId="69"/>
    <cellStyle name="표준 3 2" xfId="70"/>
    <cellStyle name="표준 4" xfId="71"/>
    <cellStyle name="표준 5" xfId="72"/>
    <cellStyle name="표준 5 2" xfId="73"/>
    <cellStyle name="표준 6" xfId="74"/>
    <cellStyle name="표준 7" xfId="75"/>
    <cellStyle name="표준 7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3:N28"/>
  <sheetViews>
    <sheetView zoomScale="75" zoomScaleNormal="75" workbookViewId="0">
      <selection activeCell="A8" sqref="A8:K8"/>
    </sheetView>
  </sheetViews>
  <sheetFormatPr defaultColWidth="8.88671875" defaultRowHeight="16.5" x14ac:dyDescent="0.15"/>
  <cols>
    <col min="1" max="16384" width="8.88671875" style="20"/>
  </cols>
  <sheetData>
    <row r="3" spans="1:14" x14ac:dyDescent="0.15">
      <c r="A3" s="19"/>
    </row>
    <row r="5" spans="1:14" ht="32.25" x14ac:dyDescent="0.15">
      <c r="A5" s="66" t="s">
        <v>32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x14ac:dyDescent="0.15">
      <c r="A6" s="67"/>
      <c r="B6" s="67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4" ht="32.25" x14ac:dyDescent="0.15">
      <c r="A7" s="66" t="s">
        <v>38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40.5" x14ac:dyDescent="0.15">
      <c r="A8" s="68" t="s">
        <v>31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22"/>
    </row>
    <row r="9" spans="1:14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4" x14ac:dyDescent="0.15">
      <c r="A11" s="2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4" x14ac:dyDescent="0.15">
      <c r="A12" s="2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4" ht="18" customHeight="1" x14ac:dyDescent="0.15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4" x14ac:dyDescent="0.15">
      <c r="A14" s="23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4" x14ac:dyDescent="0.15">
      <c r="A15" s="2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4" x14ac:dyDescent="0.15">
      <c r="A16" s="2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4" x14ac:dyDescent="0.15">
      <c r="A17" s="2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4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4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4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4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4" ht="16.5" customHeight="1" x14ac:dyDescent="0.15">
      <c r="A24" s="69" t="s">
        <v>30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6.5" customHeight="1" x14ac:dyDescent="0.1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6.5" customHeight="1" x14ac:dyDescent="0.1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16.5" customHeight="1" x14ac:dyDescent="0.1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x14ac:dyDescent="0.15">
      <c r="C28" s="25"/>
      <c r="D28" s="25"/>
      <c r="E28" s="25"/>
      <c r="F28" s="25"/>
      <c r="G28" s="25"/>
      <c r="H28" s="25"/>
      <c r="I28" s="25"/>
      <c r="J28" s="25"/>
    </row>
  </sheetData>
  <mergeCells count="5">
    <mergeCell ref="A5:N5"/>
    <mergeCell ref="A6:B6"/>
    <mergeCell ref="A7:N7"/>
    <mergeCell ref="A8:K8"/>
    <mergeCell ref="A24:N2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O26"/>
  <sheetViews>
    <sheetView view="pageBreakPreview" zoomScale="85" zoomScaleSheetLayoutView="85" workbookViewId="0">
      <selection activeCell="A8" sqref="A8:K8"/>
    </sheetView>
  </sheetViews>
  <sheetFormatPr defaultColWidth="8.88671875" defaultRowHeight="13.5" x14ac:dyDescent="0.15"/>
  <cols>
    <col min="1" max="1" width="3.77734375" style="3" customWidth="1"/>
    <col min="2" max="2" width="12.5546875" style="3" customWidth="1"/>
    <col min="3" max="5" width="15" style="3" customWidth="1"/>
    <col min="6" max="6" width="16.44140625" style="3" customWidth="1"/>
    <col min="7" max="10" width="15.88671875" style="3" customWidth="1"/>
    <col min="11" max="11" width="19.88671875" style="3" customWidth="1"/>
    <col min="12" max="12" width="3.6640625" style="3" customWidth="1"/>
    <col min="13" max="16384" width="8.88671875" style="3"/>
  </cols>
  <sheetData>
    <row r="2" spans="1:15" s="2" customFormat="1" ht="27.95" customHeight="1" x14ac:dyDescent="0.3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  <c r="M2" s="1"/>
      <c r="N2" s="1"/>
      <c r="O2" s="1"/>
    </row>
    <row r="8" spans="1:15" ht="23.25" customHeight="1" x14ac:dyDescent="0.15">
      <c r="B8" s="4" t="s">
        <v>0</v>
      </c>
      <c r="C8" s="4" t="s">
        <v>49</v>
      </c>
      <c r="D8" s="5"/>
      <c r="E8" s="6"/>
      <c r="F8" s="6"/>
      <c r="G8" s="6"/>
      <c r="H8" s="6"/>
      <c r="I8" s="7"/>
      <c r="J8" s="6"/>
      <c r="K8" s="6"/>
    </row>
    <row r="9" spans="1:15" ht="13.5" customHeight="1" x14ac:dyDescent="0.15">
      <c r="B9" s="4"/>
      <c r="C9" s="4"/>
      <c r="D9" s="5"/>
      <c r="E9" s="6"/>
      <c r="F9" s="6"/>
      <c r="G9" s="8"/>
      <c r="H9" s="6"/>
      <c r="I9" s="7"/>
      <c r="J9" s="6"/>
      <c r="K9" s="6"/>
    </row>
    <row r="10" spans="1:15" ht="23.25" customHeight="1" x14ac:dyDescent="0.15">
      <c r="B10" s="4" t="s">
        <v>1</v>
      </c>
      <c r="C10" s="4" t="s">
        <v>50</v>
      </c>
      <c r="D10" s="5"/>
      <c r="E10" s="6"/>
      <c r="F10" s="6"/>
      <c r="G10" s="8"/>
      <c r="H10" s="6"/>
      <c r="I10" s="7"/>
      <c r="J10" s="6"/>
      <c r="K10" s="6"/>
    </row>
    <row r="11" spans="1:15" ht="23.25" customHeight="1" x14ac:dyDescent="0.15">
      <c r="B11" s="4"/>
      <c r="C11" s="4" t="s">
        <v>40</v>
      </c>
      <c r="D11" s="5"/>
      <c r="E11" s="6"/>
      <c r="F11" s="6"/>
      <c r="G11" s="8"/>
      <c r="H11" s="6"/>
      <c r="I11" s="7"/>
      <c r="J11" s="6"/>
      <c r="K11" s="6"/>
    </row>
    <row r="12" spans="1:15" ht="13.5" customHeight="1" x14ac:dyDescent="0.15">
      <c r="B12" s="4"/>
      <c r="C12" s="4"/>
      <c r="D12" s="5"/>
      <c r="E12" s="6"/>
      <c r="F12" s="6"/>
      <c r="G12" s="8"/>
      <c r="H12" s="6"/>
      <c r="I12" s="7"/>
      <c r="J12" s="6"/>
      <c r="K12" s="6"/>
    </row>
    <row r="13" spans="1:15" ht="23.25" customHeight="1" x14ac:dyDescent="0.15">
      <c r="B13" s="4" t="s">
        <v>2</v>
      </c>
      <c r="C13" s="4" t="s">
        <v>68</v>
      </c>
      <c r="D13" s="5"/>
      <c r="E13" s="6"/>
      <c r="F13" s="6"/>
      <c r="G13" s="8"/>
      <c r="H13" s="6"/>
      <c r="I13" s="7"/>
      <c r="J13" s="6"/>
      <c r="K13" s="6"/>
    </row>
    <row r="14" spans="1:15" ht="13.5" customHeight="1" x14ac:dyDescent="0.15">
      <c r="B14" s="9"/>
      <c r="C14" s="9"/>
      <c r="D14" s="9"/>
    </row>
    <row r="15" spans="1:15" ht="23.25" customHeight="1" x14ac:dyDescent="0.15">
      <c r="B15" s="4" t="s">
        <v>3</v>
      </c>
      <c r="C15" s="4" t="s">
        <v>4</v>
      </c>
      <c r="D15" s="5"/>
      <c r="E15" s="6"/>
      <c r="F15" s="6"/>
      <c r="G15" s="8"/>
      <c r="H15" s="6"/>
      <c r="I15" s="7"/>
      <c r="J15" s="6"/>
      <c r="K15" s="6"/>
    </row>
    <row r="16" spans="1:15" ht="23.25" customHeight="1" x14ac:dyDescent="0.15">
      <c r="B16" s="9"/>
      <c r="C16" s="4" t="s">
        <v>5</v>
      </c>
      <c r="D16" s="9"/>
    </row>
    <row r="17" spans="2:10" ht="23.25" customHeight="1" x14ac:dyDescent="0.15">
      <c r="B17" s="9"/>
      <c r="C17" s="4" t="s">
        <v>6</v>
      </c>
      <c r="D17" s="9"/>
    </row>
    <row r="18" spans="2:10" ht="13.5" customHeight="1" x14ac:dyDescent="0.15">
      <c r="B18" s="4"/>
      <c r="C18" s="4"/>
      <c r="D18" s="9"/>
    </row>
    <row r="19" spans="2:10" ht="23.25" customHeight="1" x14ac:dyDescent="0.15">
      <c r="B19" s="4" t="s">
        <v>7</v>
      </c>
      <c r="C19" s="4" t="s">
        <v>8</v>
      </c>
      <c r="D19" s="9"/>
    </row>
    <row r="20" spans="2:10" ht="23.25" customHeight="1" x14ac:dyDescent="0.15">
      <c r="B20" s="9"/>
      <c r="C20" s="9" t="s">
        <v>9</v>
      </c>
      <c r="D20" s="9"/>
    </row>
    <row r="21" spans="2:10" ht="23.25" customHeight="1" x14ac:dyDescent="0.15">
      <c r="C21" s="9"/>
    </row>
    <row r="22" spans="2:10" ht="23.25" customHeight="1" x14ac:dyDescent="0.15">
      <c r="B22" s="4" t="s">
        <v>10</v>
      </c>
      <c r="C22" s="4" t="s">
        <v>33</v>
      </c>
    </row>
    <row r="23" spans="2:10" ht="23.25" customHeight="1" x14ac:dyDescent="0.15">
      <c r="C23" s="9"/>
    </row>
    <row r="25" spans="2:10" x14ac:dyDescent="0.15">
      <c r="C25" s="17"/>
      <c r="D25" s="17"/>
      <c r="E25" s="17"/>
      <c r="H25" s="17"/>
      <c r="I25" s="17"/>
      <c r="J25" s="17"/>
    </row>
    <row r="26" spans="2:10" x14ac:dyDescent="0.15">
      <c r="B26" s="18"/>
    </row>
  </sheetData>
  <mergeCells count="1">
    <mergeCell ref="A2:K2"/>
  </mergeCells>
  <phoneticPr fontId="5" type="noConversion"/>
  <pageMargins left="0.7" right="0.7" top="0.75" bottom="0.75" header="0.3" footer="0.3"/>
  <pageSetup paperSize="9" scale="7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3:O29"/>
  <sheetViews>
    <sheetView view="pageBreakPreview" zoomScale="85" zoomScaleSheetLayoutView="85" workbookViewId="0">
      <selection activeCell="A8" sqref="A8:K8"/>
    </sheetView>
  </sheetViews>
  <sheetFormatPr defaultColWidth="8.88671875" defaultRowHeight="13.5" x14ac:dyDescent="0.15"/>
  <cols>
    <col min="1" max="1" width="3.77734375" style="3" customWidth="1"/>
    <col min="2" max="2" width="15.77734375" style="3" customWidth="1"/>
    <col min="3" max="6" width="17.77734375" style="3" customWidth="1"/>
    <col min="7" max="7" width="16.44140625" style="3" customWidth="1"/>
    <col min="8" max="8" width="18.5546875" style="3" customWidth="1"/>
    <col min="9" max="9" width="18.44140625" style="3" customWidth="1"/>
    <col min="10" max="10" width="18" style="3" customWidth="1"/>
    <col min="11" max="11" width="19.33203125" style="3" customWidth="1"/>
    <col min="12" max="12" width="3.6640625" style="3" customWidth="1"/>
    <col min="13" max="16384" width="8.88671875" style="3"/>
  </cols>
  <sheetData>
    <row r="3" spans="1:15" s="2" customFormat="1" ht="27.95" customHeight="1" x14ac:dyDescent="0.3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"/>
      <c r="M3" s="1"/>
      <c r="N3" s="1"/>
      <c r="O3" s="1"/>
    </row>
    <row r="4" spans="1:15" s="2" customFormat="1" ht="27.9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1"/>
      <c r="M4" s="1"/>
      <c r="N4" s="1"/>
      <c r="O4" s="1"/>
    </row>
    <row r="5" spans="1:15" ht="18.75" x14ac:dyDescent="0.25">
      <c r="B5" s="43"/>
    </row>
    <row r="7" spans="1:15" ht="20.100000000000001" customHeight="1" x14ac:dyDescent="0.15">
      <c r="B7" s="71" t="s">
        <v>34</v>
      </c>
      <c r="C7" s="72"/>
      <c r="D7" s="72"/>
      <c r="E7" s="72"/>
      <c r="F7" s="72"/>
      <c r="G7" s="71" t="s">
        <v>35</v>
      </c>
      <c r="H7" s="72"/>
      <c r="I7" s="72"/>
      <c r="J7" s="72"/>
      <c r="K7" s="73"/>
    </row>
    <row r="8" spans="1:15" ht="15" customHeight="1" x14ac:dyDescent="0.15">
      <c r="B8" s="83" t="s">
        <v>44</v>
      </c>
      <c r="C8" s="84"/>
      <c r="D8" s="84"/>
      <c r="E8" s="84"/>
      <c r="F8" s="85"/>
      <c r="G8" s="83" t="s">
        <v>43</v>
      </c>
      <c r="H8" s="84"/>
      <c r="I8" s="84"/>
      <c r="J8" s="84"/>
      <c r="K8" s="85"/>
    </row>
    <row r="9" spans="1:15" ht="15" customHeight="1" x14ac:dyDescent="0.15">
      <c r="B9" s="63" t="s">
        <v>45</v>
      </c>
      <c r="C9" s="64"/>
      <c r="D9" s="64"/>
      <c r="E9" s="64"/>
      <c r="F9" s="65"/>
      <c r="G9" s="63" t="s">
        <v>74</v>
      </c>
      <c r="H9" s="64"/>
      <c r="I9" s="64"/>
      <c r="J9" s="64"/>
      <c r="K9" s="65"/>
    </row>
    <row r="10" spans="1:15" ht="15" customHeight="1" x14ac:dyDescent="0.15">
      <c r="B10" s="63"/>
      <c r="C10" s="64"/>
      <c r="D10" s="64"/>
      <c r="E10" s="64"/>
      <c r="F10" s="65"/>
      <c r="G10" s="63" t="s">
        <v>73</v>
      </c>
      <c r="H10" s="64"/>
      <c r="I10" s="64"/>
      <c r="J10" s="64"/>
      <c r="K10" s="65"/>
    </row>
    <row r="11" spans="1:15" ht="15" customHeight="1" x14ac:dyDescent="0.15">
      <c r="B11" s="86" t="s">
        <v>48</v>
      </c>
      <c r="C11" s="87"/>
      <c r="D11" s="87"/>
      <c r="E11" s="87"/>
      <c r="F11" s="88"/>
      <c r="G11" s="39" t="s">
        <v>69</v>
      </c>
      <c r="H11" s="40"/>
      <c r="I11" s="41"/>
      <c r="J11" s="40"/>
      <c r="K11" s="42"/>
    </row>
    <row r="12" spans="1:15" ht="15" customHeight="1" x14ac:dyDescent="0.15">
      <c r="B12" s="63" t="s">
        <v>47</v>
      </c>
      <c r="C12" s="64"/>
      <c r="D12" s="64"/>
      <c r="E12" s="64"/>
      <c r="F12" s="65"/>
      <c r="G12" s="39" t="s">
        <v>46</v>
      </c>
      <c r="H12" s="40"/>
      <c r="I12" s="41"/>
      <c r="J12" s="40"/>
      <c r="K12" s="42"/>
    </row>
    <row r="13" spans="1:15" ht="15" customHeight="1" x14ac:dyDescent="0.15">
      <c r="B13" s="60"/>
      <c r="C13" s="61"/>
      <c r="D13" s="61"/>
      <c r="E13" s="61"/>
      <c r="F13" s="62"/>
      <c r="G13" s="50" t="s">
        <v>70</v>
      </c>
      <c r="H13" s="51"/>
      <c r="I13" s="52"/>
      <c r="J13" s="51"/>
      <c r="K13" s="53"/>
    </row>
    <row r="14" spans="1:15" ht="15" hidden="1" customHeight="1" x14ac:dyDescent="0.15">
      <c r="B14" s="80"/>
      <c r="C14" s="81"/>
      <c r="D14" s="81"/>
      <c r="E14" s="81"/>
      <c r="F14" s="82"/>
      <c r="G14" s="30"/>
      <c r="H14" s="31"/>
      <c r="I14" s="31"/>
      <c r="J14" s="31"/>
      <c r="K14" s="32"/>
    </row>
    <row r="15" spans="1:15" ht="23.25" customHeight="1" x14ac:dyDescent="0.15">
      <c r="C15" s="9"/>
    </row>
    <row r="16" spans="1:15" ht="23.25" customHeight="1" x14ac:dyDescent="0.15">
      <c r="D16" s="10"/>
      <c r="I16" s="10"/>
      <c r="K16" s="34" t="s">
        <v>11</v>
      </c>
    </row>
    <row r="17" spans="2:11" ht="20.100000000000001" customHeight="1" x14ac:dyDescent="0.15">
      <c r="B17" s="71" t="s">
        <v>12</v>
      </c>
      <c r="C17" s="72"/>
      <c r="D17" s="72"/>
      <c r="E17" s="72"/>
      <c r="F17" s="73"/>
      <c r="G17" s="74" t="s">
        <v>13</v>
      </c>
      <c r="H17" s="74"/>
      <c r="I17" s="74"/>
      <c r="J17" s="74"/>
      <c r="K17" s="74"/>
    </row>
    <row r="18" spans="2:11" ht="20.100000000000001" customHeight="1" x14ac:dyDescent="0.15">
      <c r="B18" s="75" t="s">
        <v>14</v>
      </c>
      <c r="C18" s="76" t="s">
        <v>15</v>
      </c>
      <c r="D18" s="77"/>
      <c r="E18" s="78" t="s">
        <v>16</v>
      </c>
      <c r="F18" s="79"/>
      <c r="G18" s="75" t="s">
        <v>14</v>
      </c>
      <c r="H18" s="76" t="s">
        <v>15</v>
      </c>
      <c r="I18" s="77"/>
      <c r="J18" s="78" t="s">
        <v>16</v>
      </c>
      <c r="K18" s="79"/>
    </row>
    <row r="19" spans="2:11" ht="30" customHeight="1" x14ac:dyDescent="0.15">
      <c r="B19" s="75"/>
      <c r="C19" s="26" t="s">
        <v>67</v>
      </c>
      <c r="D19" s="26" t="s">
        <v>42</v>
      </c>
      <c r="E19" s="27" t="s">
        <v>17</v>
      </c>
      <c r="F19" s="29" t="s">
        <v>18</v>
      </c>
      <c r="G19" s="75"/>
      <c r="H19" s="26" t="s">
        <v>67</v>
      </c>
      <c r="I19" s="26" t="s">
        <v>42</v>
      </c>
      <c r="J19" s="27" t="s">
        <v>17</v>
      </c>
      <c r="K19" s="28" t="s">
        <v>18</v>
      </c>
    </row>
    <row r="20" spans="2:11" ht="23.25" customHeight="1" x14ac:dyDescent="0.15">
      <c r="B20" s="11" t="s">
        <v>19</v>
      </c>
      <c r="C20" s="12">
        <f>SUM(C21:C26)</f>
        <v>1285380</v>
      </c>
      <c r="D20" s="12">
        <f>SUM(D21:D26)</f>
        <v>1315732</v>
      </c>
      <c r="E20" s="13">
        <f>D20-C20</f>
        <v>30352</v>
      </c>
      <c r="F20" s="14">
        <f>E20/C20</f>
        <v>2.3613250556255738E-2</v>
      </c>
      <c r="G20" s="11" t="s">
        <v>19</v>
      </c>
      <c r="H20" s="13">
        <f>SUM(H21:H25)</f>
        <v>1285380</v>
      </c>
      <c r="I20" s="13">
        <f>SUM(I21:I25)</f>
        <v>1315732</v>
      </c>
      <c r="J20" s="13">
        <f t="shared" ref="J20:J25" si="0">I20-H20</f>
        <v>30352</v>
      </c>
      <c r="K20" s="14">
        <f>J20/H20</f>
        <v>2.3613250556255738E-2</v>
      </c>
    </row>
    <row r="21" spans="2:11" ht="23.25" customHeight="1" x14ac:dyDescent="0.15">
      <c r="B21" s="11" t="s">
        <v>20</v>
      </c>
      <c r="C21" s="15">
        <v>446500</v>
      </c>
      <c r="D21" s="15">
        <v>446500</v>
      </c>
      <c r="E21" s="13">
        <f t="shared" ref="E21:E26" si="1">D21-C21</f>
        <v>0</v>
      </c>
      <c r="F21" s="14">
        <f t="shared" ref="F21:F22" si="2">E21/C21</f>
        <v>0</v>
      </c>
      <c r="G21" s="11" t="s">
        <v>21</v>
      </c>
      <c r="H21" s="13">
        <v>405895</v>
      </c>
      <c r="I21" s="13">
        <v>420504</v>
      </c>
      <c r="J21" s="13">
        <f t="shared" si="0"/>
        <v>14609</v>
      </c>
      <c r="K21" s="14">
        <f>J21/H21</f>
        <v>3.5992066913857035E-2</v>
      </c>
    </row>
    <row r="22" spans="2:11" ht="23.25" customHeight="1" x14ac:dyDescent="0.15">
      <c r="B22" s="11" t="s">
        <v>22</v>
      </c>
      <c r="C22" s="15">
        <v>439421</v>
      </c>
      <c r="D22" s="15">
        <v>468030</v>
      </c>
      <c r="E22" s="13">
        <f t="shared" si="1"/>
        <v>28609</v>
      </c>
      <c r="F22" s="14">
        <f t="shared" si="2"/>
        <v>6.5106128291547286E-2</v>
      </c>
      <c r="G22" s="11" t="s">
        <v>23</v>
      </c>
      <c r="H22" s="13">
        <v>20992</v>
      </c>
      <c r="I22" s="13">
        <v>46853</v>
      </c>
      <c r="J22" s="13">
        <f t="shared" si="0"/>
        <v>25861</v>
      </c>
      <c r="K22" s="14">
        <f t="shared" ref="K22" si="3">J22/H22</f>
        <v>1.2319455030487805</v>
      </c>
    </row>
    <row r="23" spans="2:11" ht="23.25" customHeight="1" x14ac:dyDescent="0.15">
      <c r="B23" s="11" t="s">
        <v>24</v>
      </c>
      <c r="C23" s="15">
        <v>4060</v>
      </c>
      <c r="D23" s="15">
        <v>4060</v>
      </c>
      <c r="E23" s="13">
        <f t="shared" si="1"/>
        <v>0</v>
      </c>
      <c r="F23" s="14">
        <f>E23/C23</f>
        <v>0</v>
      </c>
      <c r="G23" s="11" t="s">
        <v>25</v>
      </c>
      <c r="H23" s="15">
        <v>539534</v>
      </c>
      <c r="I23" s="15">
        <v>559534</v>
      </c>
      <c r="J23" s="13">
        <f t="shared" si="0"/>
        <v>20000</v>
      </c>
      <c r="K23" s="14">
        <f>J23/H23</f>
        <v>3.7069026233749865E-2</v>
      </c>
    </row>
    <row r="24" spans="2:11" ht="23.25" customHeight="1" x14ac:dyDescent="0.15">
      <c r="B24" s="11" t="s">
        <v>26</v>
      </c>
      <c r="C24" s="15">
        <v>60000</v>
      </c>
      <c r="D24" s="15">
        <v>60000</v>
      </c>
      <c r="E24" s="13">
        <f t="shared" si="1"/>
        <v>0</v>
      </c>
      <c r="F24" s="14">
        <f>E24/C24</f>
        <v>0</v>
      </c>
      <c r="G24" s="16" t="s">
        <v>27</v>
      </c>
      <c r="H24" s="15">
        <v>254047</v>
      </c>
      <c r="I24" s="15">
        <v>230479</v>
      </c>
      <c r="J24" s="13">
        <f t="shared" si="0"/>
        <v>-23568</v>
      </c>
      <c r="K24" s="14">
        <f>J24/H24</f>
        <v>-9.2770235428877329E-2</v>
      </c>
    </row>
    <row r="25" spans="2:11" ht="23.25" customHeight="1" x14ac:dyDescent="0.15">
      <c r="B25" s="11" t="s">
        <v>28</v>
      </c>
      <c r="C25" s="15">
        <v>335047</v>
      </c>
      <c r="D25" s="15">
        <v>336790</v>
      </c>
      <c r="E25" s="13">
        <f t="shared" si="1"/>
        <v>1743</v>
      </c>
      <c r="F25" s="14">
        <f>E25/C25</f>
        <v>5.2022552059860262E-3</v>
      </c>
      <c r="G25" s="16" t="s">
        <v>37</v>
      </c>
      <c r="H25" s="15">
        <v>64912</v>
      </c>
      <c r="I25" s="15">
        <v>58362</v>
      </c>
      <c r="J25" s="13">
        <f t="shared" si="0"/>
        <v>-6550</v>
      </c>
      <c r="K25" s="38" t="s">
        <v>36</v>
      </c>
    </row>
    <row r="26" spans="2:11" ht="23.25" customHeight="1" x14ac:dyDescent="0.15">
      <c r="B26" s="11" t="s">
        <v>29</v>
      </c>
      <c r="C26" s="15">
        <v>352</v>
      </c>
      <c r="D26" s="15">
        <v>352</v>
      </c>
      <c r="E26" s="13">
        <f t="shared" si="1"/>
        <v>0</v>
      </c>
      <c r="F26" s="14">
        <f>E26/C26</f>
        <v>0</v>
      </c>
      <c r="G26" s="35"/>
      <c r="H26" s="36"/>
      <c r="I26" s="36"/>
      <c r="J26" s="36"/>
      <c r="K26" s="37"/>
    </row>
    <row r="28" spans="2:11" x14ac:dyDescent="0.15">
      <c r="C28" s="17">
        <f>SUM(C21:C26)</f>
        <v>1285380</v>
      </c>
      <c r="D28" s="17">
        <f>SUM(D21:D26)</f>
        <v>1315732</v>
      </c>
      <c r="E28" s="17">
        <f>SUM(E21:E26)</f>
        <v>30352</v>
      </c>
      <c r="H28" s="17">
        <f>SUM(H21:H26)</f>
        <v>1285380</v>
      </c>
      <c r="I28" s="17">
        <f>SUM(I21:I26)</f>
        <v>1315732</v>
      </c>
      <c r="J28" s="17">
        <f>SUM(J21:J26)</f>
        <v>30352</v>
      </c>
    </row>
    <row r="29" spans="2:11" x14ac:dyDescent="0.15">
      <c r="B29" s="18"/>
    </row>
  </sheetData>
  <mergeCells count="15">
    <mergeCell ref="A3:K3"/>
    <mergeCell ref="B17:F17"/>
    <mergeCell ref="G17:K17"/>
    <mergeCell ref="B18:B19"/>
    <mergeCell ref="C18:D18"/>
    <mergeCell ref="E18:F18"/>
    <mergeCell ref="G18:G19"/>
    <mergeCell ref="H18:I18"/>
    <mergeCell ref="J18:K18"/>
    <mergeCell ref="B14:F14"/>
    <mergeCell ref="B7:F7"/>
    <mergeCell ref="G7:K7"/>
    <mergeCell ref="B8:F8"/>
    <mergeCell ref="G8:K8"/>
    <mergeCell ref="B11:F11"/>
  </mergeCells>
  <phoneticPr fontId="6" type="noConversion"/>
  <pageMargins left="0.7" right="0.7" top="0.75" bottom="0.75" header="0.3" footer="0.3"/>
  <pageSetup paperSize="9" scale="6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3:O25"/>
  <sheetViews>
    <sheetView tabSelected="1" view="pageBreakPreview" zoomScale="85" zoomScaleSheetLayoutView="85" workbookViewId="0">
      <selection activeCell="G14" sqref="G14"/>
    </sheetView>
  </sheetViews>
  <sheetFormatPr defaultColWidth="8.88671875" defaultRowHeight="13.5" x14ac:dyDescent="0.15"/>
  <cols>
    <col min="1" max="1" width="3.77734375" style="3" customWidth="1"/>
    <col min="2" max="2" width="15.77734375" style="3" customWidth="1"/>
    <col min="3" max="6" width="17.77734375" style="3" customWidth="1"/>
    <col min="7" max="7" width="15.77734375" style="3" customWidth="1"/>
    <col min="8" max="10" width="17.77734375" style="3" customWidth="1"/>
    <col min="11" max="11" width="25" style="3" customWidth="1"/>
    <col min="12" max="12" width="3.6640625" style="3" customWidth="1"/>
    <col min="13" max="16384" width="8.88671875" style="3"/>
  </cols>
  <sheetData>
    <row r="3" spans="1:15" s="2" customFormat="1" ht="27.95" customHeight="1" x14ac:dyDescent="0.3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"/>
      <c r="M3" s="1"/>
      <c r="N3" s="1"/>
      <c r="O3" s="1"/>
    </row>
    <row r="4" spans="1:15" s="2" customFormat="1" ht="27.95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1"/>
      <c r="M4" s="1"/>
      <c r="N4" s="1"/>
      <c r="O4" s="1"/>
    </row>
    <row r="5" spans="1:15" ht="18.75" x14ac:dyDescent="0.25">
      <c r="B5" s="43"/>
    </row>
    <row r="7" spans="1:15" ht="20.100000000000001" customHeight="1" x14ac:dyDescent="0.15">
      <c r="B7" s="71" t="s">
        <v>34</v>
      </c>
      <c r="C7" s="72"/>
      <c r="D7" s="72"/>
      <c r="E7" s="72"/>
      <c r="F7" s="72"/>
      <c r="G7" s="72"/>
      <c r="H7" s="72"/>
      <c r="I7" s="72"/>
      <c r="J7" s="72"/>
      <c r="K7" s="73"/>
    </row>
    <row r="8" spans="1:15" ht="20.100000000000001" customHeight="1" x14ac:dyDescent="0.15">
      <c r="B8" s="55" t="s">
        <v>63</v>
      </c>
      <c r="C8" s="56"/>
      <c r="D8" s="56"/>
      <c r="E8" s="56"/>
      <c r="F8" s="56"/>
      <c r="G8" s="56"/>
      <c r="H8" s="56"/>
      <c r="I8" s="56"/>
      <c r="J8" s="56"/>
      <c r="K8" s="57"/>
    </row>
    <row r="9" spans="1:15" ht="20.100000000000001" customHeight="1" x14ac:dyDescent="0.15">
      <c r="B9" s="45" t="s">
        <v>51</v>
      </c>
      <c r="C9" s="46"/>
      <c r="D9" s="46"/>
      <c r="E9" s="46"/>
      <c r="F9" s="46"/>
      <c r="G9" s="46"/>
      <c r="H9" s="46"/>
      <c r="I9" s="46"/>
      <c r="J9" s="46"/>
      <c r="K9" s="47"/>
    </row>
    <row r="10" spans="1:15" ht="20.100000000000001" customHeight="1" x14ac:dyDescent="0.15">
      <c r="B10" s="58" t="s">
        <v>52</v>
      </c>
      <c r="C10" s="40"/>
      <c r="D10" s="40"/>
      <c r="E10" s="40"/>
      <c r="F10" s="40"/>
      <c r="G10" s="54"/>
      <c r="H10" s="40"/>
      <c r="I10" s="41"/>
      <c r="J10" s="40"/>
      <c r="K10" s="42"/>
    </row>
    <row r="11" spans="1:15" ht="20.100000000000001" customHeight="1" x14ac:dyDescent="0.15">
      <c r="B11" s="45" t="s">
        <v>53</v>
      </c>
      <c r="C11" s="46"/>
      <c r="D11" s="46"/>
      <c r="E11" s="46"/>
      <c r="F11" s="46"/>
      <c r="G11" s="54"/>
      <c r="H11" s="40"/>
      <c r="I11" s="41"/>
      <c r="J11" s="40"/>
      <c r="K11" s="42"/>
    </row>
    <row r="12" spans="1:15" ht="20.100000000000001" customHeight="1" x14ac:dyDescent="0.15">
      <c r="B12" s="45" t="s">
        <v>54</v>
      </c>
      <c r="C12" s="46"/>
      <c r="D12" s="46"/>
      <c r="E12" s="46"/>
      <c r="F12" s="46"/>
      <c r="G12" s="54"/>
      <c r="H12" s="40"/>
      <c r="I12" s="41"/>
      <c r="J12" s="40"/>
      <c r="K12" s="42"/>
    </row>
    <row r="13" spans="1:15" ht="20.100000000000001" customHeight="1" x14ac:dyDescent="0.15">
      <c r="B13" s="58" t="s">
        <v>55</v>
      </c>
      <c r="C13" s="40"/>
      <c r="D13" s="40"/>
      <c r="E13" s="40"/>
      <c r="F13" s="40"/>
      <c r="G13" s="40"/>
      <c r="H13" s="40"/>
      <c r="I13" s="40"/>
      <c r="J13" s="40"/>
      <c r="K13" s="42"/>
    </row>
    <row r="14" spans="1:15" ht="20.100000000000001" customHeight="1" x14ac:dyDescent="0.15">
      <c r="B14" s="58" t="s">
        <v>56</v>
      </c>
      <c r="C14" s="40"/>
      <c r="D14" s="40"/>
      <c r="E14" s="40"/>
      <c r="F14" s="40"/>
      <c r="G14" s="40"/>
      <c r="H14" s="40"/>
      <c r="I14" s="40"/>
      <c r="J14" s="40"/>
      <c r="K14" s="42"/>
    </row>
    <row r="15" spans="1:15" ht="20.100000000000001" customHeight="1" x14ac:dyDescent="0.15">
      <c r="B15" s="58" t="s">
        <v>57</v>
      </c>
      <c r="C15" s="40"/>
      <c r="D15" s="40"/>
      <c r="E15" s="40"/>
      <c r="F15" s="40"/>
      <c r="G15" s="40"/>
      <c r="H15" s="40"/>
      <c r="I15" s="40"/>
      <c r="J15" s="40"/>
      <c r="K15" s="42"/>
    </row>
    <row r="16" spans="1:15" ht="20.100000000000001" customHeight="1" x14ac:dyDescent="0.15">
      <c r="B16" s="80" t="s">
        <v>58</v>
      </c>
      <c r="C16" s="81"/>
      <c r="D16" s="81"/>
      <c r="E16" s="81"/>
      <c r="F16" s="81"/>
      <c r="G16" s="48"/>
      <c r="H16" s="48"/>
      <c r="I16" s="48"/>
      <c r="J16" s="48"/>
      <c r="K16" s="49"/>
    </row>
    <row r="17" spans="2:11" ht="20.100000000000001" customHeight="1" x14ac:dyDescent="0.15">
      <c r="C17" s="9"/>
    </row>
    <row r="18" spans="2:11" ht="20.100000000000001" customHeight="1" x14ac:dyDescent="0.15">
      <c r="B18" s="71" t="s">
        <v>59</v>
      </c>
      <c r="C18" s="72"/>
      <c r="D18" s="72"/>
      <c r="E18" s="72"/>
      <c r="F18" s="72"/>
      <c r="G18" s="72"/>
      <c r="H18" s="72"/>
      <c r="I18" s="72"/>
      <c r="J18" s="72"/>
      <c r="K18" s="73"/>
    </row>
    <row r="19" spans="2:11" ht="20.100000000000001" customHeight="1" x14ac:dyDescent="0.15">
      <c r="B19" s="55" t="s">
        <v>65</v>
      </c>
      <c r="C19" s="56"/>
      <c r="D19" s="56"/>
      <c r="E19" s="56"/>
      <c r="F19" s="56"/>
      <c r="G19" s="56"/>
      <c r="H19" s="56"/>
      <c r="I19" s="56"/>
      <c r="J19" s="56"/>
      <c r="K19" s="57"/>
    </row>
    <row r="20" spans="2:11" ht="20.100000000000001" customHeight="1" x14ac:dyDescent="0.15">
      <c r="B20" s="45" t="s">
        <v>66</v>
      </c>
      <c r="C20" s="46"/>
      <c r="D20" s="46"/>
      <c r="E20" s="46"/>
      <c r="F20" s="46"/>
      <c r="G20" s="46"/>
      <c r="H20" s="46"/>
      <c r="I20" s="46"/>
      <c r="J20" s="46"/>
      <c r="K20" s="47"/>
    </row>
    <row r="21" spans="2:11" ht="20.100000000000001" customHeight="1" x14ac:dyDescent="0.15">
      <c r="B21" s="58" t="s">
        <v>71</v>
      </c>
      <c r="C21" s="40"/>
      <c r="D21" s="40"/>
      <c r="E21" s="40"/>
      <c r="F21" s="40"/>
      <c r="G21" s="54"/>
      <c r="H21" s="40"/>
      <c r="I21" s="41"/>
      <c r="J21" s="40"/>
      <c r="K21" s="42"/>
    </row>
    <row r="22" spans="2:11" ht="20.100000000000001" customHeight="1" x14ac:dyDescent="0.15">
      <c r="B22" s="45" t="s">
        <v>60</v>
      </c>
      <c r="C22" s="46"/>
      <c r="D22" s="46"/>
      <c r="E22" s="46"/>
      <c r="F22" s="46"/>
      <c r="G22" s="54"/>
      <c r="H22" s="40"/>
      <c r="I22" s="41"/>
      <c r="J22" s="40"/>
      <c r="K22" s="42"/>
    </row>
    <row r="23" spans="2:11" ht="20.100000000000001" customHeight="1" x14ac:dyDescent="0.15">
      <c r="B23" s="45" t="s">
        <v>61</v>
      </c>
      <c r="C23" s="46"/>
      <c r="D23" s="46"/>
      <c r="E23" s="46"/>
      <c r="F23" s="46"/>
      <c r="G23" s="54"/>
      <c r="H23" s="40"/>
      <c r="I23" s="41"/>
      <c r="J23" s="40"/>
      <c r="K23" s="42"/>
    </row>
    <row r="24" spans="2:11" ht="20.100000000000001" customHeight="1" x14ac:dyDescent="0.15">
      <c r="B24" s="58" t="s">
        <v>62</v>
      </c>
      <c r="C24" s="40"/>
      <c r="D24" s="40"/>
      <c r="E24" s="40"/>
      <c r="F24" s="40"/>
      <c r="G24" s="40"/>
      <c r="H24" s="40"/>
      <c r="I24" s="40"/>
      <c r="J24" s="40"/>
      <c r="K24" s="42"/>
    </row>
    <row r="25" spans="2:11" ht="20.100000000000001" customHeight="1" x14ac:dyDescent="0.15">
      <c r="B25" s="59" t="s">
        <v>72</v>
      </c>
      <c r="C25" s="51"/>
      <c r="D25" s="51"/>
      <c r="E25" s="51"/>
      <c r="F25" s="51"/>
      <c r="G25" s="51"/>
      <c r="H25" s="51"/>
      <c r="I25" s="51"/>
      <c r="J25" s="51"/>
      <c r="K25" s="53"/>
    </row>
  </sheetData>
  <mergeCells count="4">
    <mergeCell ref="B18:K18"/>
    <mergeCell ref="B16:F16"/>
    <mergeCell ref="A3:K3"/>
    <mergeCell ref="B7:K7"/>
  </mergeCells>
  <phoneticPr fontId="6" type="noConversion"/>
  <pageMargins left="0.25" right="0.25" top="0.75" bottom="0.75" header="0.3" footer="0.3"/>
  <pageSetup paperSize="9" scale="6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표지</vt:lpstr>
      <vt:lpstr>총칙</vt:lpstr>
      <vt:lpstr>예산총괄개요</vt:lpstr>
      <vt:lpstr>예산총괄개요 (2)</vt:lpstr>
      <vt:lpstr>예산총괄개요!Print_Area</vt:lpstr>
      <vt:lpstr>'예산총괄개요 (2)'!Print_Area</vt:lpstr>
      <vt:lpstr>총칙!Print_Area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Pilseong Kim</dc:creator>
  <cp:lastModifiedBy>1</cp:lastModifiedBy>
  <cp:lastPrinted>2020-03-25T05:49:14Z</cp:lastPrinted>
  <dcterms:created xsi:type="dcterms:W3CDTF">2016-12-12T20:19:12Z</dcterms:created>
  <dcterms:modified xsi:type="dcterms:W3CDTF">2020-03-25T07:06:44Z</dcterms:modified>
</cp:coreProperties>
</file>